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540" tabRatio="773" activeTab="0"/>
  </bookViews>
  <sheets>
    <sheet name="Simulateur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<sst xmlns="http://schemas.openxmlformats.org/spreadsheetml/2006/main" count="17" uniqueCount="16">
  <si>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 simulateur ne donne que des chiffres approximatifs, sans valeur contractuelle</t>
  </si>
  <si>
    <t>Frais de gestion</t>
  </si>
  <si>
    <t xml:space="preserve">Montant disponible </t>
  </si>
  <si>
    <t>TVA sur CA</t>
  </si>
  <si>
    <t>&lt;= A RENSEIGNER</t>
  </si>
  <si>
    <t>CA HT</t>
  </si>
  <si>
    <t>Rémunération brut</t>
  </si>
  <si>
    <t>CA TTC</t>
  </si>
  <si>
    <t xml:space="preserve">Frais professionnels </t>
  </si>
  <si>
    <t>Charges régime salarial</t>
  </si>
  <si>
    <t>Charges sociales et fiscales</t>
  </si>
  <si>
    <r>
      <t xml:space="preserve">Taux impôts sur le revenu prélevé à la source  </t>
    </r>
    <r>
      <rPr>
        <b/>
        <sz val="11"/>
        <color indexed="10"/>
        <rFont val="Verdana"/>
        <family val="2"/>
      </rPr>
      <t>A RENSEIGNER =&gt;</t>
    </r>
  </si>
  <si>
    <t>Rémunération nette</t>
  </si>
  <si>
    <t>Rémunération nette après impôt</t>
  </si>
  <si>
    <r>
      <t>Montant perçu (</t>
    </r>
    <r>
      <rPr>
        <b/>
        <i/>
        <sz val="11"/>
        <color indexed="9"/>
        <rFont val="Verdana"/>
        <family val="2"/>
      </rPr>
      <t>rémunération nette + frais professionnels)</t>
    </r>
  </si>
  <si>
    <t>Simulateur 2021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</si>
</sst>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\-0.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color indexed="9"/>
      <name val="Verdana"/>
      <family val="2"/>
    </font>
    <font>
      <b/>
      <sz val="12"/>
      <color indexed="9"/>
      <name val="Verdana"/>
      <family val="2"/>
    </font>
    <font>
      <b/>
      <sz val="12"/>
      <color indexed="9"/>
      <name val="Times New Roman"/>
      <family val="1"/>
    </font>
    <font>
      <b/>
      <sz val="11"/>
      <name val="Verdana"/>
      <family val="2"/>
    </font>
    <font>
      <b/>
      <sz val="12"/>
      <name val="Verdana"/>
      <family val="2"/>
    </font>
    <font>
      <sz val="9"/>
      <color indexed="9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name val="Arial"/>
      <family val="2"/>
    </font>
    <font>
      <b/>
      <sz val="18"/>
      <color indexed="9"/>
      <name val="Times New Roman"/>
      <family val="1"/>
    </font>
    <font>
      <b/>
      <sz val="18"/>
      <color indexed="10"/>
      <name val="Arial"/>
      <family val="2"/>
    </font>
    <font>
      <b/>
      <i/>
      <sz val="11"/>
      <color indexed="9"/>
      <name val="Verdana"/>
      <family val="2"/>
    </font>
    <font>
      <i/>
      <sz val="11"/>
      <name val="Verdana"/>
      <family val="2"/>
    </font>
    <font>
      <b/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Verdana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Verdana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174" fontId="13" fillId="33" borderId="10" xfId="5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174" fontId="13" fillId="33" borderId="12" xfId="50" applyNumberFormat="1" applyFont="1" applyFill="1" applyBorder="1" applyAlignment="1">
      <alignment horizontal="right"/>
    </xf>
    <xf numFmtId="4" fontId="5" fillId="34" borderId="13" xfId="0" applyNumberFormat="1" applyFont="1" applyFill="1" applyBorder="1" applyAlignment="1" applyProtection="1">
      <alignment horizontal="right"/>
      <protection locked="0"/>
    </xf>
    <xf numFmtId="4" fontId="5" fillId="34" borderId="14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/>
      <protection hidden="1"/>
    </xf>
    <xf numFmtId="4" fontId="3" fillId="35" borderId="16" xfId="0" applyNumberFormat="1" applyFont="1" applyFill="1" applyBorder="1" applyAlignment="1" applyProtection="1">
      <alignment horizontal="right"/>
      <protection hidden="1"/>
    </xf>
    <xf numFmtId="0" fontId="7" fillId="0" borderId="17" xfId="0" applyFont="1" applyFill="1" applyBorder="1" applyAlignment="1" applyProtection="1">
      <alignment/>
      <protection hidden="1"/>
    </xf>
    <xf numFmtId="174" fontId="11" fillId="0" borderId="18" xfId="50" applyNumberFormat="1" applyFont="1" applyFill="1" applyBorder="1" applyAlignment="1" applyProtection="1">
      <alignment horizontal="right"/>
      <protection hidden="1"/>
    </xf>
    <xf numFmtId="4" fontId="8" fillId="35" borderId="19" xfId="0" applyNumberFormat="1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/>
      <protection hidden="1"/>
    </xf>
    <xf numFmtId="174" fontId="11" fillId="0" borderId="12" xfId="50" applyNumberFormat="1" applyFont="1" applyFill="1" applyBorder="1" applyAlignment="1" applyProtection="1">
      <alignment horizontal="right"/>
      <protection hidden="1"/>
    </xf>
    <xf numFmtId="4" fontId="3" fillId="35" borderId="21" xfId="0" applyNumberFormat="1" applyFont="1" applyFill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/>
      <protection hidden="1"/>
    </xf>
    <xf numFmtId="174" fontId="11" fillId="0" borderId="12" xfId="50" applyNumberFormat="1" applyFont="1" applyBorder="1" applyAlignment="1" applyProtection="1">
      <alignment horizontal="right"/>
      <protection hidden="1"/>
    </xf>
    <xf numFmtId="4" fontId="8" fillId="35" borderId="21" xfId="0" applyNumberFormat="1" applyFont="1" applyFill="1" applyBorder="1" applyAlignment="1" applyProtection="1">
      <alignment horizontal="right"/>
      <protection hidden="1"/>
    </xf>
    <xf numFmtId="0" fontId="2" fillId="0" borderId="22" xfId="0" applyFont="1" applyBorder="1" applyAlignment="1" applyProtection="1">
      <alignment/>
      <protection hidden="1"/>
    </xf>
    <xf numFmtId="174" fontId="11" fillId="0" borderId="23" xfId="50" applyNumberFormat="1" applyFont="1" applyBorder="1" applyAlignment="1" applyProtection="1">
      <alignment horizontal="right"/>
      <protection hidden="1"/>
    </xf>
    <xf numFmtId="4" fontId="3" fillId="35" borderId="24" xfId="0" applyNumberFormat="1" applyFont="1" applyFill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/>
      <protection hidden="1"/>
    </xf>
    <xf numFmtId="4" fontId="3" fillId="35" borderId="19" xfId="0" applyNumberFormat="1" applyFont="1" applyFill="1" applyBorder="1" applyAlignment="1" applyProtection="1">
      <alignment horizontal="right"/>
      <protection hidden="1"/>
    </xf>
    <xf numFmtId="0" fontId="7" fillId="0" borderId="22" xfId="0" applyFont="1" applyBorder="1" applyAlignment="1" applyProtection="1">
      <alignment/>
      <protection hidden="1"/>
    </xf>
    <xf numFmtId="4" fontId="8" fillId="35" borderId="25" xfId="0" applyNumberFormat="1" applyFont="1" applyFill="1" applyBorder="1" applyAlignment="1" applyProtection="1">
      <alignment horizontal="right"/>
      <protection hidden="1"/>
    </xf>
    <xf numFmtId="0" fontId="18" fillId="0" borderId="10" xfId="0" applyFont="1" applyBorder="1" applyAlignment="1" applyProtection="1">
      <alignment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9" fillId="33" borderId="22" xfId="0" applyFont="1" applyFill="1" applyBorder="1" applyAlignment="1" applyProtection="1">
      <alignment/>
      <protection hidden="1"/>
    </xf>
    <xf numFmtId="174" fontId="13" fillId="33" borderId="18" xfId="50" applyNumberFormat="1" applyFont="1" applyFill="1" applyBorder="1" applyAlignment="1" applyProtection="1">
      <alignment horizontal="right"/>
      <protection hidden="1"/>
    </xf>
    <xf numFmtId="4" fontId="5" fillId="33" borderId="19" xfId="0" applyNumberFormat="1" applyFont="1" applyFill="1" applyBorder="1" applyAlignment="1" applyProtection="1">
      <alignment horizontal="right"/>
      <protection hidden="1"/>
    </xf>
    <xf numFmtId="174" fontId="12" fillId="33" borderId="23" xfId="50" applyNumberFormat="1" applyFont="1" applyFill="1" applyBorder="1" applyAlignment="1" applyProtection="1">
      <alignment horizontal="right"/>
      <protection hidden="1"/>
    </xf>
    <xf numFmtId="0" fontId="6" fillId="33" borderId="24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74" fontId="10" fillId="0" borderId="0" xfId="50" applyNumberFormat="1" applyFont="1" applyBorder="1" applyAlignment="1" applyProtection="1">
      <alignment/>
      <protection hidden="1"/>
    </xf>
    <xf numFmtId="174" fontId="10" fillId="0" borderId="26" xfId="50" applyNumberFormat="1" applyFont="1" applyBorder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174" fontId="62" fillId="34" borderId="27" xfId="50" applyNumberFormat="1" applyFont="1" applyFill="1" applyBorder="1" applyAlignment="1" applyProtection="1">
      <alignment horizontal="right"/>
      <protection locked="0"/>
    </xf>
    <xf numFmtId="174" fontId="11" fillId="0" borderId="28" xfId="50" applyNumberFormat="1" applyFont="1" applyFill="1" applyBorder="1" applyAlignment="1" applyProtection="1">
      <alignment horizontal="right"/>
      <protection locked="0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63" fillId="0" borderId="0" xfId="0" applyFont="1" applyBorder="1" applyAlignment="1" applyProtection="1">
      <alignment horizontal="center"/>
      <protection hidden="1"/>
    </xf>
    <xf numFmtId="174" fontId="15" fillId="36" borderId="30" xfId="50" applyNumberFormat="1" applyFont="1" applyFill="1" applyBorder="1" applyAlignment="1" applyProtection="1">
      <alignment horizontal="center" vertical="center" wrapText="1"/>
      <protection hidden="1"/>
    </xf>
    <xf numFmtId="174" fontId="15" fillId="36" borderId="31" xfId="5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200025</xdr:rowOff>
    </xdr:from>
    <xdr:to>
      <xdr:col>1</xdr:col>
      <xdr:colOff>2171700</xdr:colOff>
      <xdr:row>1</xdr:row>
      <xdr:rowOff>361950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2143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314325</xdr:rowOff>
    </xdr:from>
    <xdr:to>
      <xdr:col>2</xdr:col>
      <xdr:colOff>438150</xdr:colOff>
      <xdr:row>1</xdr:row>
      <xdr:rowOff>285750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438400" y="314325"/>
          <a:ext cx="26955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ADPI Portage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13 rue Bernard Gangloff - 01160 PONT D'AIN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04 58 11 00 16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info@adpi-portage.com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www.adpi-portage.com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PageLayoutView="0" workbookViewId="0" topLeftCell="A1">
      <selection activeCell="E8" sqref="E8"/>
    </sheetView>
  </sheetViews>
  <sheetFormatPr defaultColWidth="11.57421875" defaultRowHeight="12.75"/>
  <cols>
    <col min="1" max="1" width="4.00390625" style="0" customWidth="1"/>
    <col min="2" max="2" width="66.421875" style="0" customWidth="1"/>
    <col min="3" max="3" width="11.421875" style="0" customWidth="1"/>
    <col min="4" max="4" width="20.140625" style="0" customWidth="1"/>
    <col min="5" max="9" width="11.421875" style="32" customWidth="1"/>
    <col min="10" max="16384" width="11.421875" style="0" customWidth="1"/>
  </cols>
  <sheetData>
    <row r="1" spans="1:4" ht="94.5" customHeight="1" thickBot="1">
      <c r="A1" s="32"/>
      <c r="B1" s="33"/>
      <c r="C1" s="39"/>
      <c r="D1" s="39"/>
    </row>
    <row r="2" spans="1:4" ht="49.5" customHeight="1" thickBot="1">
      <c r="A2" s="32"/>
      <c r="B2" s="34"/>
      <c r="C2" s="41" t="s">
        <v>15</v>
      </c>
      <c r="D2" s="42"/>
    </row>
    <row r="3" spans="2:5" ht="27" customHeight="1">
      <c r="B3" s="1" t="s">
        <v>7</v>
      </c>
      <c r="C3" s="2"/>
      <c r="D3" s="5">
        <v>1000</v>
      </c>
      <c r="E3" s="35" t="s">
        <v>4</v>
      </c>
    </row>
    <row r="4" spans="2:5" ht="27" customHeight="1">
      <c r="B4" s="7" t="s">
        <v>3</v>
      </c>
      <c r="C4" s="38">
        <v>0.2</v>
      </c>
      <c r="D4" s="8">
        <f>D3-D5</f>
        <v>166.66666666666663</v>
      </c>
      <c r="E4" s="36"/>
    </row>
    <row r="5" spans="2:5" ht="27" customHeight="1">
      <c r="B5" s="9" t="s">
        <v>5</v>
      </c>
      <c r="C5" s="10"/>
      <c r="D5" s="11">
        <f>IF(C4=20%,D3/1.2,IF(C4=10%,D3/1.1,IF(C4=5.5%,D3/1.055,D3)))</f>
        <v>833.3333333333334</v>
      </c>
      <c r="E5" s="36"/>
    </row>
    <row r="6" spans="2:5" ht="27" customHeight="1">
      <c r="B6" s="12" t="s">
        <v>1</v>
      </c>
      <c r="C6" s="13">
        <v>0.09</v>
      </c>
      <c r="D6" s="14">
        <f>IF(D5=0,0,IF(D5&lt;=5000,D5*9%,IF(D5&lt;=10000,D5*5%,D5*3%)))</f>
        <v>75</v>
      </c>
      <c r="E6" s="36"/>
    </row>
    <row r="7" spans="2:5" ht="27" customHeight="1">
      <c r="B7" s="3" t="s">
        <v>8</v>
      </c>
      <c r="C7" s="4">
        <f>IF(D7=0,"",D7/D5)</f>
      </c>
      <c r="D7" s="6"/>
      <c r="E7" s="35" t="s">
        <v>4</v>
      </c>
    </row>
    <row r="8" spans="2:4" ht="27" customHeight="1">
      <c r="B8" s="15" t="s">
        <v>2</v>
      </c>
      <c r="C8" s="16"/>
      <c r="D8" s="17">
        <f>IF(D5-D6-D7&lt;0,0,D5-D6-D7)</f>
        <v>758.3333333333334</v>
      </c>
    </row>
    <row r="9" spans="2:4" ht="12" customHeight="1" thickBot="1">
      <c r="B9" s="18"/>
      <c r="C9" s="19"/>
      <c r="D9" s="20"/>
    </row>
    <row r="10" spans="2:4" ht="27" customHeight="1">
      <c r="B10" s="21" t="s">
        <v>10</v>
      </c>
      <c r="C10" s="16">
        <v>0.28114</v>
      </c>
      <c r="D10" s="14">
        <f>-D8*C10</f>
        <v>-213.19783333333334</v>
      </c>
    </row>
    <row r="11" spans="2:4" ht="27" customHeight="1">
      <c r="B11" s="21" t="s">
        <v>6</v>
      </c>
      <c r="C11" s="16"/>
      <c r="D11" s="22">
        <f>D8+D10</f>
        <v>545.1355000000001</v>
      </c>
    </row>
    <row r="12" spans="2:4" ht="27" customHeight="1">
      <c r="B12" s="21" t="s">
        <v>9</v>
      </c>
      <c r="C12" s="16">
        <v>0.20912</v>
      </c>
      <c r="D12" s="14">
        <f>-D11*C12</f>
        <v>-113.99873576000002</v>
      </c>
    </row>
    <row r="13" spans="2:4" ht="27" customHeight="1" thickBot="1">
      <c r="B13" s="23" t="s">
        <v>12</v>
      </c>
      <c r="C13" s="19"/>
      <c r="D13" s="24">
        <f>D11+D12</f>
        <v>431.13676424000005</v>
      </c>
    </row>
    <row r="14" spans="2:4" ht="18" customHeight="1">
      <c r="B14" s="25" t="s">
        <v>11</v>
      </c>
      <c r="C14" s="37">
        <v>0</v>
      </c>
      <c r="D14" s="11">
        <f>((((D11*0.9899)*2.9/100)+D13)*C14)</f>
        <v>0</v>
      </c>
    </row>
    <row r="15" spans="2:4" ht="18" customHeight="1">
      <c r="B15" s="15" t="s">
        <v>13</v>
      </c>
      <c r="C15" s="16"/>
      <c r="D15" s="11">
        <f>D13-D14</f>
        <v>431.13676424000005</v>
      </c>
    </row>
    <row r="16" spans="2:4" ht="27" customHeight="1">
      <c r="B16" s="26" t="s">
        <v>14</v>
      </c>
      <c r="C16" s="28"/>
      <c r="D16" s="29">
        <f>IF(D8&lt;=0,0,D15+D7)</f>
        <v>431.13676424000005</v>
      </c>
    </row>
    <row r="17" spans="2:4" ht="6" customHeight="1" thickBot="1">
      <c r="B17" s="27"/>
      <c r="C17" s="30"/>
      <c r="D17" s="31"/>
    </row>
    <row r="18" spans="2:4" ht="13.5" customHeight="1">
      <c r="B18" s="40" t="s">
        <v>0</v>
      </c>
      <c r="C18" s="40"/>
      <c r="D18" s="40"/>
    </row>
    <row r="19" spans="2:4" ht="12.75">
      <c r="B19" s="32"/>
      <c r="C19" s="32"/>
      <c r="D19" s="32"/>
    </row>
    <row r="20" spans="2:4" ht="12.75">
      <c r="B20" s="32"/>
      <c r="C20" s="32"/>
      <c r="D20" s="32"/>
    </row>
    <row r="21" spans="2:4" ht="12.75">
      <c r="B21" s="32"/>
      <c r="C21" s="32"/>
      <c r="D21" s="32"/>
    </row>
    <row r="22" spans="2:4" ht="12.75">
      <c r="B22" s="32"/>
      <c r="C22" s="32"/>
      <c r="D22" s="32"/>
    </row>
    <row r="23" spans="2:4" ht="12.75">
      <c r="B23" s="32"/>
      <c r="C23" s="32"/>
      <c r="D23" s="32"/>
    </row>
  </sheetData>
  <sheetProtection password="DA2E" sheet="1"/>
  <mergeCells count="3">
    <mergeCell ref="C1:D1"/>
    <mergeCell ref="B18:D18"/>
    <mergeCell ref="C2:D2"/>
  </mergeCells>
  <printOptions/>
  <pageMargins left="0" right="0" top="0.7500000000000001" bottom="0.7500000000000001" header="0.30000000000000004" footer="0.30000000000000004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Hendrickson Europe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Sandra DUFRESNE</cp:lastModifiedBy>
  <dcterms:created xsi:type="dcterms:W3CDTF">2003-10-21T14:37:41Z</dcterms:created>
  <dcterms:modified xsi:type="dcterms:W3CDTF">2021-02-04T10:28:39Z</dcterms:modified>
  <cp:category/>
  <cp:version/>
  <cp:contentType/>
  <cp:contentStatus/>
</cp:coreProperties>
</file>